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ozpočet" sheetId="1" r:id="rId1"/>
    <sheet name="Komentář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1" i="2" l="1"/>
  <c r="E3" i="2"/>
  <c r="E2" i="2"/>
  <c r="E35" i="1"/>
  <c r="E33" i="1"/>
  <c r="E19" i="1"/>
  <c r="E10" i="1"/>
  <c r="E9" i="1"/>
  <c r="E8" i="1"/>
  <c r="E7" i="1"/>
  <c r="E6" i="1"/>
  <c r="E5" i="1"/>
  <c r="E4" i="1"/>
  <c r="E5" i="2" l="1"/>
  <c r="E36" i="1"/>
  <c r="E11" i="1"/>
  <c r="E20" i="1" s="1"/>
</calcChain>
</file>

<file path=xl/sharedStrings.xml><?xml version="1.0" encoding="utf-8"?>
<sst xmlns="http://schemas.openxmlformats.org/spreadsheetml/2006/main" count="83" uniqueCount="57">
  <si>
    <t>vstupní + členský příspěvek</t>
  </si>
  <si>
    <t>Slavkov u Brna</t>
  </si>
  <si>
    <t>Heršpice</t>
  </si>
  <si>
    <t>Hodějice</t>
  </si>
  <si>
    <t>Kobeřice</t>
  </si>
  <si>
    <t>Němčany</t>
  </si>
  <si>
    <t>Nížkovice</t>
  </si>
  <si>
    <t>Vážany nad Litavou</t>
  </si>
  <si>
    <t>investiční příspěvek</t>
  </si>
  <si>
    <t>Položka</t>
  </si>
  <si>
    <t>Obec</t>
  </si>
  <si>
    <t>Příjmy celkem</t>
  </si>
  <si>
    <t>Neinvestiční příjmy celkem</t>
  </si>
  <si>
    <t>Investiční příjmy celkem</t>
  </si>
  <si>
    <t>Paragraf</t>
  </si>
  <si>
    <t>Popis</t>
  </si>
  <si>
    <t>DPP</t>
  </si>
  <si>
    <t>DDHM</t>
  </si>
  <si>
    <t>materiál</t>
  </si>
  <si>
    <t>telefon - hovorné</t>
  </si>
  <si>
    <t>poradenské služby</t>
  </si>
  <si>
    <t>ostatní služby</t>
  </si>
  <si>
    <t>programové vybavení</t>
  </si>
  <si>
    <t>služby peněžních ústavů</t>
  </si>
  <si>
    <t>poštovní služby</t>
  </si>
  <si>
    <t>architektonická soutěž - studie</t>
  </si>
  <si>
    <t>Výdaje celkem</t>
  </si>
  <si>
    <t>Investiční výdaje</t>
  </si>
  <si>
    <t>Neinvestiční výdaje celkem</t>
  </si>
  <si>
    <t>Částka v Kč</t>
  </si>
  <si>
    <t xml:space="preserve">účetní </t>
  </si>
  <si>
    <t>10 h/měsíc</t>
  </si>
  <si>
    <t>200 Kč/h</t>
  </si>
  <si>
    <t>Červen-prosinec</t>
  </si>
  <si>
    <t>práce odboru IR</t>
  </si>
  <si>
    <t>20 h/měsíc</t>
  </si>
  <si>
    <t>ostatní dohody</t>
  </si>
  <si>
    <t>400 Kč/h</t>
  </si>
  <si>
    <t>notebook</t>
  </si>
  <si>
    <t>tiskárna + kopírka</t>
  </si>
  <si>
    <t>mobilní telefon</t>
  </si>
  <si>
    <t>nábytek</t>
  </si>
  <si>
    <t>programové vybavení - licence Gordic</t>
  </si>
  <si>
    <t>poradenské služby - právní služby</t>
  </si>
  <si>
    <t>zpracování dat</t>
  </si>
  <si>
    <t>Evidence majetku</t>
  </si>
  <si>
    <t>Účetnictví a rozpočet</t>
  </si>
  <si>
    <t>Kniha došlých faktur</t>
  </si>
  <si>
    <t>Kniha odeslaných faktur</t>
  </si>
  <si>
    <t>Komunikace s bankou</t>
  </si>
  <si>
    <t>Pokladna</t>
  </si>
  <si>
    <t>Spisová služba</t>
  </si>
  <si>
    <t>služba cloud</t>
  </si>
  <si>
    <t>komerční a kvalifikovaný certifikát</t>
  </si>
  <si>
    <t>instalace účetních programů</t>
  </si>
  <si>
    <t>doména</t>
  </si>
  <si>
    <t>Rozpočet DSO Dr. Kounice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</si>
</sst>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/>
    <xf numFmtId="3" fontId="2" fillId="2" borderId="1" xfId="0" applyNumberFormat="1" applyFont="1" applyFill="1" applyBorder="1"/>
    <xf numFmtId="44" fontId="2" fillId="0" borderId="1" xfId="1" applyFont="1" applyBorder="1" applyAlignme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2" sqref="D2"/>
    </sheetView>
  </sheetViews>
  <sheetFormatPr defaultRowHeight="15" x14ac:dyDescent="0.25"/>
  <cols>
    <col min="3" max="3" width="24.28515625" customWidth="1"/>
    <col min="4" max="4" width="22.7109375" customWidth="1"/>
    <col min="5" max="5" width="12.140625" customWidth="1"/>
  </cols>
  <sheetData>
    <row r="1" spans="1:5" x14ac:dyDescent="0.25">
      <c r="A1" s="15" t="s">
        <v>56</v>
      </c>
      <c r="B1" s="15"/>
      <c r="C1" s="15"/>
      <c r="D1" s="15"/>
      <c r="E1" s="15"/>
    </row>
    <row r="3" spans="1:5" x14ac:dyDescent="0.25">
      <c r="A3" s="3" t="s">
        <v>14</v>
      </c>
      <c r="B3" s="3" t="s">
        <v>9</v>
      </c>
      <c r="C3" s="3" t="s">
        <v>15</v>
      </c>
      <c r="D3" s="3" t="s">
        <v>10</v>
      </c>
      <c r="E3" s="3" t="s">
        <v>29</v>
      </c>
    </row>
    <row r="4" spans="1:5" x14ac:dyDescent="0.25">
      <c r="A4" s="1"/>
      <c r="B4" s="1">
        <v>4121</v>
      </c>
      <c r="C4" s="1" t="s">
        <v>0</v>
      </c>
      <c r="D4" s="1" t="s">
        <v>1</v>
      </c>
      <c r="E4" s="2">
        <f>162500+162500</f>
        <v>325000</v>
      </c>
    </row>
    <row r="5" spans="1:5" ht="14.45" customHeight="1" x14ac:dyDescent="0.25">
      <c r="A5" s="1"/>
      <c r="B5" s="1">
        <v>4121</v>
      </c>
      <c r="C5" s="1" t="s">
        <v>0</v>
      </c>
      <c r="D5" s="1" t="s">
        <v>2</v>
      </c>
      <c r="E5" s="2">
        <f>7750+7750</f>
        <v>15500</v>
      </c>
    </row>
    <row r="6" spans="1:5" ht="14.45" customHeight="1" x14ac:dyDescent="0.25">
      <c r="A6" s="1"/>
      <c r="B6" s="1">
        <v>4121</v>
      </c>
      <c r="C6" s="1" t="s">
        <v>0</v>
      </c>
      <c r="D6" s="1" t="s">
        <v>3</v>
      </c>
      <c r="E6" s="2">
        <f>9250+9250</f>
        <v>18500</v>
      </c>
    </row>
    <row r="7" spans="1:5" x14ac:dyDescent="0.25">
      <c r="A7" s="1"/>
      <c r="B7" s="1">
        <v>4121</v>
      </c>
      <c r="C7" s="1" t="s">
        <v>0</v>
      </c>
      <c r="D7" s="1" t="s">
        <v>4</v>
      </c>
      <c r="E7" s="2">
        <f>7500+7500</f>
        <v>15000</v>
      </c>
    </row>
    <row r="8" spans="1:5" x14ac:dyDescent="0.25">
      <c r="A8" s="1"/>
      <c r="B8" s="1">
        <v>4121</v>
      </c>
      <c r="C8" s="1" t="s">
        <v>0</v>
      </c>
      <c r="D8" s="1" t="s">
        <v>5</v>
      </c>
      <c r="E8" s="2">
        <f>8000+8000</f>
        <v>16000</v>
      </c>
    </row>
    <row r="9" spans="1:5" x14ac:dyDescent="0.25">
      <c r="A9" s="1"/>
      <c r="B9" s="1">
        <v>4121</v>
      </c>
      <c r="C9" s="1" t="s">
        <v>0</v>
      </c>
      <c r="D9" s="1" t="s">
        <v>6</v>
      </c>
      <c r="E9" s="2">
        <f>4750+4750</f>
        <v>9500</v>
      </c>
    </row>
    <row r="10" spans="1:5" x14ac:dyDescent="0.25">
      <c r="A10" s="1"/>
      <c r="B10" s="1">
        <v>4121</v>
      </c>
      <c r="C10" s="1" t="s">
        <v>0</v>
      </c>
      <c r="D10" s="1" t="s">
        <v>7</v>
      </c>
      <c r="E10" s="2">
        <f>14250+14250</f>
        <v>28500</v>
      </c>
    </row>
    <row r="11" spans="1:5" s="6" customFormat="1" x14ac:dyDescent="0.25">
      <c r="A11" s="8" t="s">
        <v>12</v>
      </c>
      <c r="B11" s="8"/>
      <c r="C11" s="8"/>
      <c r="D11" s="8"/>
      <c r="E11" s="4">
        <f>SUM(E4:E10)</f>
        <v>428000</v>
      </c>
    </row>
    <row r="12" spans="1:5" x14ac:dyDescent="0.25">
      <c r="A12" s="1"/>
      <c r="B12" s="1">
        <v>4221</v>
      </c>
      <c r="C12" s="1" t="s">
        <v>8</v>
      </c>
      <c r="D12" s="1" t="s">
        <v>1</v>
      </c>
      <c r="E12" s="2">
        <v>1898000</v>
      </c>
    </row>
    <row r="13" spans="1:5" x14ac:dyDescent="0.25">
      <c r="A13" s="1"/>
      <c r="B13" s="1">
        <v>4221</v>
      </c>
      <c r="C13" s="1" t="s">
        <v>8</v>
      </c>
      <c r="D13" s="1" t="s">
        <v>2</v>
      </c>
      <c r="E13" s="2">
        <v>91000</v>
      </c>
    </row>
    <row r="14" spans="1:5" x14ac:dyDescent="0.25">
      <c r="A14" s="1"/>
      <c r="B14" s="1">
        <v>4221</v>
      </c>
      <c r="C14" s="1" t="s">
        <v>8</v>
      </c>
      <c r="D14" s="1" t="s">
        <v>3</v>
      </c>
      <c r="E14" s="2">
        <v>108000</v>
      </c>
    </row>
    <row r="15" spans="1:5" x14ac:dyDescent="0.25">
      <c r="A15" s="1"/>
      <c r="B15" s="1">
        <v>4221</v>
      </c>
      <c r="C15" s="1" t="s">
        <v>8</v>
      </c>
      <c r="D15" s="1" t="s">
        <v>4</v>
      </c>
      <c r="E15" s="2">
        <v>88000</v>
      </c>
    </row>
    <row r="16" spans="1:5" x14ac:dyDescent="0.25">
      <c r="A16" s="1"/>
      <c r="B16" s="1">
        <v>4221</v>
      </c>
      <c r="C16" s="1" t="s">
        <v>8</v>
      </c>
      <c r="D16" s="1" t="s">
        <v>5</v>
      </c>
      <c r="E16" s="2">
        <v>93000</v>
      </c>
    </row>
    <row r="17" spans="1:5" x14ac:dyDescent="0.25">
      <c r="A17" s="1"/>
      <c r="B17" s="1">
        <v>4221</v>
      </c>
      <c r="C17" s="1" t="s">
        <v>8</v>
      </c>
      <c r="D17" s="1" t="s">
        <v>6</v>
      </c>
      <c r="E17" s="2">
        <v>56000</v>
      </c>
    </row>
    <row r="18" spans="1:5" x14ac:dyDescent="0.25">
      <c r="A18" s="1"/>
      <c r="B18" s="1">
        <v>4221</v>
      </c>
      <c r="C18" s="1" t="s">
        <v>8</v>
      </c>
      <c r="D18" s="1" t="s">
        <v>7</v>
      </c>
      <c r="E18" s="2">
        <v>166000</v>
      </c>
    </row>
    <row r="19" spans="1:5" s="6" customFormat="1" x14ac:dyDescent="0.25">
      <c r="A19" s="9" t="s">
        <v>13</v>
      </c>
      <c r="B19" s="9"/>
      <c r="C19" s="9"/>
      <c r="D19" s="9"/>
      <c r="E19" s="4">
        <f>SUM(E12:E18)</f>
        <v>2500000</v>
      </c>
    </row>
    <row r="20" spans="1:5" x14ac:dyDescent="0.25">
      <c r="A20" s="10" t="s">
        <v>11</v>
      </c>
      <c r="B20" s="10"/>
      <c r="C20" s="10"/>
      <c r="D20" s="10"/>
      <c r="E20" s="7">
        <f>E19+E11</f>
        <v>2928000</v>
      </c>
    </row>
    <row r="21" spans="1:5" x14ac:dyDescent="0.25">
      <c r="A21" s="12"/>
      <c r="B21" s="12"/>
      <c r="C21" s="12"/>
      <c r="D21" s="12"/>
      <c r="E21" s="12"/>
    </row>
    <row r="22" spans="1:5" x14ac:dyDescent="0.25">
      <c r="A22" s="3" t="s">
        <v>14</v>
      </c>
      <c r="B22" s="3" t="s">
        <v>9</v>
      </c>
      <c r="C22" s="13" t="s">
        <v>15</v>
      </c>
      <c r="D22" s="14"/>
      <c r="E22" s="3" t="s">
        <v>29</v>
      </c>
    </row>
    <row r="23" spans="1:5" x14ac:dyDescent="0.25">
      <c r="A23" s="1">
        <v>3113</v>
      </c>
      <c r="B23" s="1">
        <v>5021</v>
      </c>
      <c r="C23" s="11" t="s">
        <v>16</v>
      </c>
      <c r="D23" s="11"/>
      <c r="E23" s="2">
        <v>150000</v>
      </c>
    </row>
    <row r="24" spans="1:5" x14ac:dyDescent="0.25">
      <c r="A24" s="1">
        <v>3113</v>
      </c>
      <c r="B24" s="1">
        <v>5137</v>
      </c>
      <c r="C24" s="11" t="s">
        <v>17</v>
      </c>
      <c r="D24" s="11"/>
      <c r="E24" s="2">
        <v>60000</v>
      </c>
    </row>
    <row r="25" spans="1:5" x14ac:dyDescent="0.25">
      <c r="A25" s="1">
        <v>3113</v>
      </c>
      <c r="B25" s="1">
        <v>5139</v>
      </c>
      <c r="C25" s="11" t="s">
        <v>18</v>
      </c>
      <c r="D25" s="11"/>
      <c r="E25" s="2">
        <v>5000</v>
      </c>
    </row>
    <row r="26" spans="1:5" x14ac:dyDescent="0.25">
      <c r="A26" s="1">
        <v>3113</v>
      </c>
      <c r="B26" s="1">
        <v>5161</v>
      </c>
      <c r="C26" s="11" t="s">
        <v>24</v>
      </c>
      <c r="D26" s="11"/>
      <c r="E26" s="2">
        <v>1000</v>
      </c>
    </row>
    <row r="27" spans="1:5" x14ac:dyDescent="0.25">
      <c r="A27" s="1">
        <v>3113</v>
      </c>
      <c r="B27" s="1">
        <v>5162</v>
      </c>
      <c r="C27" s="11" t="s">
        <v>19</v>
      </c>
      <c r="D27" s="11"/>
      <c r="E27" s="2">
        <v>5000</v>
      </c>
    </row>
    <row r="28" spans="1:5" x14ac:dyDescent="0.25">
      <c r="A28" s="1">
        <v>3113</v>
      </c>
      <c r="B28" s="1">
        <v>5166</v>
      </c>
      <c r="C28" s="11" t="s">
        <v>20</v>
      </c>
      <c r="D28" s="11"/>
      <c r="E28" s="2">
        <v>30000</v>
      </c>
    </row>
    <row r="29" spans="1:5" x14ac:dyDescent="0.25">
      <c r="A29" s="1">
        <v>3113</v>
      </c>
      <c r="B29" s="1">
        <v>5168</v>
      </c>
      <c r="C29" s="16" t="s">
        <v>44</v>
      </c>
      <c r="D29" s="17"/>
      <c r="E29" s="2">
        <v>30000</v>
      </c>
    </row>
    <row r="30" spans="1:5" x14ac:dyDescent="0.25">
      <c r="A30" s="1">
        <v>3113</v>
      </c>
      <c r="B30" s="1">
        <v>5169</v>
      </c>
      <c r="C30" s="11" t="s">
        <v>21</v>
      </c>
      <c r="D30" s="11"/>
      <c r="E30" s="2">
        <v>95000</v>
      </c>
    </row>
    <row r="31" spans="1:5" x14ac:dyDescent="0.25">
      <c r="A31" s="1">
        <v>3113</v>
      </c>
      <c r="B31" s="1">
        <v>5172</v>
      </c>
      <c r="C31" s="11" t="s">
        <v>22</v>
      </c>
      <c r="D31" s="11"/>
      <c r="E31" s="2">
        <v>50000</v>
      </c>
    </row>
    <row r="32" spans="1:5" x14ac:dyDescent="0.25">
      <c r="A32" s="1">
        <v>6310</v>
      </c>
      <c r="B32" s="1">
        <v>5163</v>
      </c>
      <c r="C32" s="11" t="s">
        <v>23</v>
      </c>
      <c r="D32" s="11"/>
      <c r="E32" s="2">
        <v>2000</v>
      </c>
    </row>
    <row r="33" spans="1:5" s="6" customFormat="1" x14ac:dyDescent="0.25">
      <c r="A33" s="9" t="s">
        <v>28</v>
      </c>
      <c r="B33" s="9"/>
      <c r="C33" s="9"/>
      <c r="D33" s="9"/>
      <c r="E33" s="4">
        <f>SUM(E23:E32)</f>
        <v>428000</v>
      </c>
    </row>
    <row r="34" spans="1:5" x14ac:dyDescent="0.25">
      <c r="A34" s="1">
        <v>3113</v>
      </c>
      <c r="B34" s="1">
        <v>6121</v>
      </c>
      <c r="C34" s="11" t="s">
        <v>25</v>
      </c>
      <c r="D34" s="11"/>
      <c r="E34" s="2">
        <v>2500000</v>
      </c>
    </row>
    <row r="35" spans="1:5" s="6" customFormat="1" x14ac:dyDescent="0.25">
      <c r="A35" s="9" t="s">
        <v>27</v>
      </c>
      <c r="B35" s="9"/>
      <c r="C35" s="9"/>
      <c r="D35" s="9"/>
      <c r="E35" s="4">
        <f>SUM(E34)</f>
        <v>2500000</v>
      </c>
    </row>
    <row r="36" spans="1:5" x14ac:dyDescent="0.25">
      <c r="A36" s="10" t="s">
        <v>26</v>
      </c>
      <c r="B36" s="10"/>
      <c r="C36" s="10"/>
      <c r="D36" s="10"/>
      <c r="E36" s="7">
        <f>E35+E33</f>
        <v>2928000</v>
      </c>
    </row>
  </sheetData>
  <mergeCells count="19">
    <mergeCell ref="A21:E21"/>
    <mergeCell ref="C22:D22"/>
    <mergeCell ref="A1:E1"/>
    <mergeCell ref="A33:D33"/>
    <mergeCell ref="A19:D19"/>
    <mergeCell ref="A20:D20"/>
    <mergeCell ref="C29:D29"/>
    <mergeCell ref="A35:D35"/>
    <mergeCell ref="A36:D36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4:D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33" sqref="B33"/>
    </sheetView>
  </sheetViews>
  <sheetFormatPr defaultRowHeight="15" x14ac:dyDescent="0.25"/>
  <cols>
    <col min="2" max="2" width="17.42578125" customWidth="1"/>
    <col min="3" max="3" width="12.28515625" customWidth="1"/>
    <col min="5" max="5" width="17" customWidth="1"/>
  </cols>
  <sheetData>
    <row r="1" spans="1:5" x14ac:dyDescent="0.25">
      <c r="E1" t="s">
        <v>33</v>
      </c>
    </row>
    <row r="2" spans="1:5" x14ac:dyDescent="0.25">
      <c r="A2" t="s">
        <v>16</v>
      </c>
      <c r="B2" t="s">
        <v>30</v>
      </c>
      <c r="C2" t="s">
        <v>31</v>
      </c>
      <c r="D2" t="s">
        <v>32</v>
      </c>
      <c r="E2" s="5">
        <f>(10*200)*7</f>
        <v>14000</v>
      </c>
    </row>
    <row r="3" spans="1:5" x14ac:dyDescent="0.25">
      <c r="B3" t="s">
        <v>34</v>
      </c>
      <c r="C3" t="s">
        <v>35</v>
      </c>
      <c r="D3" t="s">
        <v>37</v>
      </c>
      <c r="E3" s="5">
        <f>(20*400)*7</f>
        <v>56000</v>
      </c>
    </row>
    <row r="4" spans="1:5" x14ac:dyDescent="0.25">
      <c r="B4" t="s">
        <v>36</v>
      </c>
      <c r="E4" s="5">
        <v>80000</v>
      </c>
    </row>
    <row r="5" spans="1:5" x14ac:dyDescent="0.25">
      <c r="E5" s="5">
        <f>SUM(E2:E4)</f>
        <v>150000</v>
      </c>
    </row>
    <row r="6" spans="1:5" x14ac:dyDescent="0.25">
      <c r="E6" s="5"/>
    </row>
    <row r="7" spans="1:5" x14ac:dyDescent="0.25">
      <c r="A7" t="s">
        <v>17</v>
      </c>
      <c r="B7" t="s">
        <v>38</v>
      </c>
      <c r="E7" s="5">
        <v>27000</v>
      </c>
    </row>
    <row r="8" spans="1:5" x14ac:dyDescent="0.25">
      <c r="B8" t="s">
        <v>39</v>
      </c>
      <c r="E8" s="5">
        <v>10000</v>
      </c>
    </row>
    <row r="9" spans="1:5" x14ac:dyDescent="0.25">
      <c r="B9" t="s">
        <v>40</v>
      </c>
      <c r="E9" s="5">
        <v>5000</v>
      </c>
    </row>
    <row r="10" spans="1:5" x14ac:dyDescent="0.25">
      <c r="B10" t="s">
        <v>41</v>
      </c>
      <c r="E10" s="5">
        <v>18000</v>
      </c>
    </row>
    <row r="11" spans="1:5" x14ac:dyDescent="0.25">
      <c r="E11" s="5">
        <f>SUM(E7:E10)</f>
        <v>60000</v>
      </c>
    </row>
    <row r="12" spans="1:5" x14ac:dyDescent="0.25">
      <c r="E12" s="5"/>
    </row>
    <row r="13" spans="1:5" x14ac:dyDescent="0.25">
      <c r="A13" t="s">
        <v>42</v>
      </c>
      <c r="E13" s="5">
        <v>50000</v>
      </c>
    </row>
    <row r="14" spans="1:5" x14ac:dyDescent="0.25">
      <c r="B14" t="s">
        <v>45</v>
      </c>
      <c r="E14" s="5"/>
    </row>
    <row r="15" spans="1:5" x14ac:dyDescent="0.25">
      <c r="B15" t="s">
        <v>46</v>
      </c>
      <c r="E15" s="5"/>
    </row>
    <row r="16" spans="1:5" x14ac:dyDescent="0.25">
      <c r="B16" t="s">
        <v>47</v>
      </c>
      <c r="E16" s="5"/>
    </row>
    <row r="17" spans="1:5" x14ac:dyDescent="0.25">
      <c r="B17" t="s">
        <v>48</v>
      </c>
      <c r="E17" s="5"/>
    </row>
    <row r="18" spans="1:5" x14ac:dyDescent="0.25">
      <c r="B18" t="s">
        <v>49</v>
      </c>
      <c r="E18" s="5"/>
    </row>
    <row r="19" spans="1:5" x14ac:dyDescent="0.25">
      <c r="B19" t="s">
        <v>50</v>
      </c>
      <c r="E19" s="5"/>
    </row>
    <row r="20" spans="1:5" x14ac:dyDescent="0.25">
      <c r="B20" t="s">
        <v>51</v>
      </c>
      <c r="E20" s="5"/>
    </row>
    <row r="21" spans="1:5" x14ac:dyDescent="0.25">
      <c r="E21" s="5"/>
    </row>
    <row r="22" spans="1:5" x14ac:dyDescent="0.25">
      <c r="A22" t="s">
        <v>43</v>
      </c>
      <c r="E22" s="5">
        <v>30000</v>
      </c>
    </row>
    <row r="24" spans="1:5" x14ac:dyDescent="0.25">
      <c r="A24" t="s">
        <v>44</v>
      </c>
      <c r="E24" s="5">
        <v>30000</v>
      </c>
    </row>
    <row r="25" spans="1:5" x14ac:dyDescent="0.25">
      <c r="B25" t="s">
        <v>52</v>
      </c>
    </row>
    <row r="26" spans="1:5" x14ac:dyDescent="0.25">
      <c r="B26" t="s">
        <v>53</v>
      </c>
    </row>
    <row r="27" spans="1:5" x14ac:dyDescent="0.25">
      <c r="B27" t="s">
        <v>54</v>
      </c>
    </row>
    <row r="28" spans="1:5" x14ac:dyDescent="0.25">
      <c r="B28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Komentář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Polášková</dc:creator>
  <cp:lastModifiedBy>-</cp:lastModifiedBy>
  <dcterms:created xsi:type="dcterms:W3CDTF">2021-05-28T06:38:08Z</dcterms:created>
  <dcterms:modified xsi:type="dcterms:W3CDTF">2021-08-11T11:43:29Z</dcterms:modified>
</cp:coreProperties>
</file>