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ozpočet" sheetId="1" r:id="rId1"/>
    <sheet name="List3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19" i="1"/>
  <c r="F33" i="1"/>
  <c r="F11" i="1"/>
  <c r="F20" i="1" s="1"/>
  <c r="E35" i="1"/>
  <c r="E33" i="1"/>
  <c r="E19" i="1"/>
  <c r="E10" i="1"/>
  <c r="E9" i="1"/>
  <c r="E8" i="1"/>
  <c r="E7" i="1"/>
  <c r="E6" i="1"/>
  <c r="E5" i="1"/>
  <c r="E4" i="1"/>
  <c r="E36" i="1" l="1"/>
  <c r="E11" i="1"/>
  <c r="E20" i="1" s="1"/>
</calcChain>
</file>

<file path=xl/sharedStrings.xml><?xml version="1.0" encoding="utf-8"?>
<sst xmlns="http://schemas.openxmlformats.org/spreadsheetml/2006/main" count="57" uniqueCount="32">
  <si>
    <t>Slavkov u Brna</t>
  </si>
  <si>
    <t>Heršpice</t>
  </si>
  <si>
    <t>Hodějice</t>
  </si>
  <si>
    <t>Kobeřice</t>
  </si>
  <si>
    <t>Němčany</t>
  </si>
  <si>
    <t>Nížkovice</t>
  </si>
  <si>
    <t>Vážany nad Litavou</t>
  </si>
  <si>
    <t>investiční příspěvek</t>
  </si>
  <si>
    <t>Položka</t>
  </si>
  <si>
    <t>Obec</t>
  </si>
  <si>
    <t>Příjmy celkem</t>
  </si>
  <si>
    <t>Neinvestiční příjmy celkem</t>
  </si>
  <si>
    <t>Investiční příjmy celkem</t>
  </si>
  <si>
    <t>Paragraf</t>
  </si>
  <si>
    <t>Popis</t>
  </si>
  <si>
    <t>DPP</t>
  </si>
  <si>
    <t>DDHM</t>
  </si>
  <si>
    <t>materiál</t>
  </si>
  <si>
    <t>telefon - hovorné</t>
  </si>
  <si>
    <t>poradenské služby</t>
  </si>
  <si>
    <t>ostatní služby</t>
  </si>
  <si>
    <t>programové vybavení</t>
  </si>
  <si>
    <t>služby peněžních ústavů</t>
  </si>
  <si>
    <t>poštovní služby</t>
  </si>
  <si>
    <t>architektonická soutěž - studie</t>
  </si>
  <si>
    <t>Výdaje celkem</t>
  </si>
  <si>
    <t>Investiční výdaje</t>
  </si>
  <si>
    <t>Neinvestiční výdaje celkem</t>
  </si>
  <si>
    <t>Částka v Kč</t>
  </si>
  <si>
    <t>zpracování dat</t>
  </si>
  <si>
    <t>Rozpočet DSO Dr. Václava Kounice</t>
  </si>
  <si>
    <t>členský příspěvek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</si>
</sst>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3" fontId="2" fillId="2" borderId="1" xfId="0" applyNumberFormat="1" applyFont="1" applyFill="1" applyBorder="1"/>
    <xf numFmtId="44" fontId="2" fillId="0" borderId="1" xfId="1" applyFont="1" applyBorder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C10" sqref="C10"/>
    </sheetView>
  </sheetViews>
  <sheetFormatPr defaultRowHeight="15" x14ac:dyDescent="0.25"/>
  <cols>
    <col min="3" max="3" width="24.28515625" customWidth="1"/>
    <col min="4" max="4" width="22.7109375" customWidth="1"/>
    <col min="5" max="5" width="12" customWidth="1"/>
    <col min="6" max="6" width="11.42578125" customWidth="1"/>
  </cols>
  <sheetData>
    <row r="1" spans="1:6" x14ac:dyDescent="0.25">
      <c r="A1" s="15" t="s">
        <v>30</v>
      </c>
      <c r="B1" s="15"/>
      <c r="C1" s="15"/>
      <c r="D1" s="15"/>
      <c r="E1" s="15"/>
    </row>
    <row r="2" spans="1:6" x14ac:dyDescent="0.25">
      <c r="E2" s="8">
        <v>2021</v>
      </c>
      <c r="F2" s="8">
        <v>2022</v>
      </c>
    </row>
    <row r="3" spans="1:6" x14ac:dyDescent="0.25">
      <c r="A3" s="3" t="s">
        <v>13</v>
      </c>
      <c r="B3" s="3" t="s">
        <v>8</v>
      </c>
      <c r="C3" s="3" t="s">
        <v>14</v>
      </c>
      <c r="D3" s="3" t="s">
        <v>9</v>
      </c>
      <c r="E3" s="3" t="s">
        <v>28</v>
      </c>
      <c r="F3" s="3" t="s">
        <v>28</v>
      </c>
    </row>
    <row r="4" spans="1:6" x14ac:dyDescent="0.25">
      <c r="A4" s="1"/>
      <c r="B4" s="1">
        <v>4121</v>
      </c>
      <c r="C4" s="1" t="s">
        <v>31</v>
      </c>
      <c r="D4" s="1" t="s">
        <v>0</v>
      </c>
      <c r="E4" s="2">
        <f>162500+162500</f>
        <v>325000</v>
      </c>
      <c r="F4" s="2">
        <v>160000</v>
      </c>
    </row>
    <row r="5" spans="1:6" ht="14.45" customHeight="1" x14ac:dyDescent="0.25">
      <c r="A5" s="1"/>
      <c r="B5" s="1">
        <v>4121</v>
      </c>
      <c r="C5" s="1" t="s">
        <v>31</v>
      </c>
      <c r="D5" s="1" t="s">
        <v>1</v>
      </c>
      <c r="E5" s="2">
        <f>7750+7750</f>
        <v>15500</v>
      </c>
      <c r="F5" s="2">
        <v>11500</v>
      </c>
    </row>
    <row r="6" spans="1:6" ht="14.45" customHeight="1" x14ac:dyDescent="0.25">
      <c r="A6" s="1"/>
      <c r="B6" s="1">
        <v>4121</v>
      </c>
      <c r="C6" s="1" t="s">
        <v>31</v>
      </c>
      <c r="D6" s="1" t="s">
        <v>2</v>
      </c>
      <c r="E6" s="2">
        <f>9250+9250</f>
        <v>18500</v>
      </c>
      <c r="F6" s="2">
        <v>9000</v>
      </c>
    </row>
    <row r="7" spans="1:6" x14ac:dyDescent="0.25">
      <c r="A7" s="1"/>
      <c r="B7" s="1">
        <v>4121</v>
      </c>
      <c r="C7" s="1" t="s">
        <v>31</v>
      </c>
      <c r="D7" s="1" t="s">
        <v>3</v>
      </c>
      <c r="E7" s="2">
        <f>7500+7500</f>
        <v>15000</v>
      </c>
      <c r="F7" s="2">
        <v>8800</v>
      </c>
    </row>
    <row r="8" spans="1:6" x14ac:dyDescent="0.25">
      <c r="A8" s="1"/>
      <c r="B8" s="1">
        <v>4121</v>
      </c>
      <c r="C8" s="1" t="s">
        <v>31</v>
      </c>
      <c r="D8" s="1" t="s">
        <v>4</v>
      </c>
      <c r="E8" s="2">
        <f>8000+8000</f>
        <v>16000</v>
      </c>
      <c r="F8" s="2">
        <v>8500</v>
      </c>
    </row>
    <row r="9" spans="1:6" x14ac:dyDescent="0.25">
      <c r="A9" s="1"/>
      <c r="B9" s="1">
        <v>4121</v>
      </c>
      <c r="C9" s="1" t="s">
        <v>31</v>
      </c>
      <c r="D9" s="1" t="s">
        <v>5</v>
      </c>
      <c r="E9" s="2">
        <f>4750+4750</f>
        <v>9500</v>
      </c>
      <c r="F9" s="2">
        <v>6000</v>
      </c>
    </row>
    <row r="10" spans="1:6" x14ac:dyDescent="0.25">
      <c r="A10" s="1"/>
      <c r="B10" s="1">
        <v>4121</v>
      </c>
      <c r="C10" s="1" t="s">
        <v>31</v>
      </c>
      <c r="D10" s="1" t="s">
        <v>6</v>
      </c>
      <c r="E10" s="2">
        <f>14250+14250</f>
        <v>28500</v>
      </c>
      <c r="F10" s="2">
        <v>14800</v>
      </c>
    </row>
    <row r="11" spans="1:6" s="5" customFormat="1" x14ac:dyDescent="0.25">
      <c r="A11" s="7" t="s">
        <v>11</v>
      </c>
      <c r="B11" s="7"/>
      <c r="C11" s="7"/>
      <c r="D11" s="7"/>
      <c r="E11" s="4">
        <f>SUM(E4:E10)</f>
        <v>428000</v>
      </c>
      <c r="F11" s="4">
        <f>SUM(F4:F10)</f>
        <v>218600</v>
      </c>
    </row>
    <row r="12" spans="1:6" x14ac:dyDescent="0.25">
      <c r="A12" s="1"/>
      <c r="B12" s="1">
        <v>4221</v>
      </c>
      <c r="C12" s="1" t="s">
        <v>7</v>
      </c>
      <c r="D12" s="1" t="s">
        <v>0</v>
      </c>
      <c r="E12" s="2">
        <v>1898000</v>
      </c>
      <c r="F12" s="2">
        <v>5858400</v>
      </c>
    </row>
    <row r="13" spans="1:6" x14ac:dyDescent="0.25">
      <c r="A13" s="1"/>
      <c r="B13" s="1">
        <v>4221</v>
      </c>
      <c r="C13" s="1" t="s">
        <v>7</v>
      </c>
      <c r="D13" s="1" t="s">
        <v>1</v>
      </c>
      <c r="E13" s="2">
        <v>91000</v>
      </c>
      <c r="F13" s="2">
        <v>420800</v>
      </c>
    </row>
    <row r="14" spans="1:6" x14ac:dyDescent="0.25">
      <c r="A14" s="1"/>
      <c r="B14" s="1">
        <v>4221</v>
      </c>
      <c r="C14" s="1" t="s">
        <v>7</v>
      </c>
      <c r="D14" s="1" t="s">
        <v>2</v>
      </c>
      <c r="E14" s="2">
        <v>108000</v>
      </c>
      <c r="F14" s="2">
        <v>329600</v>
      </c>
    </row>
    <row r="15" spans="1:6" x14ac:dyDescent="0.25">
      <c r="A15" s="1"/>
      <c r="B15" s="1">
        <v>4221</v>
      </c>
      <c r="C15" s="1" t="s">
        <v>7</v>
      </c>
      <c r="D15" s="1" t="s">
        <v>3</v>
      </c>
      <c r="E15" s="2">
        <v>88000</v>
      </c>
      <c r="F15" s="2">
        <v>320000</v>
      </c>
    </row>
    <row r="16" spans="1:6" x14ac:dyDescent="0.25">
      <c r="A16" s="1"/>
      <c r="B16" s="1">
        <v>4221</v>
      </c>
      <c r="C16" s="1" t="s">
        <v>7</v>
      </c>
      <c r="D16" s="1" t="s">
        <v>4</v>
      </c>
      <c r="E16" s="2">
        <v>93000</v>
      </c>
      <c r="F16" s="2">
        <v>311200</v>
      </c>
    </row>
    <row r="17" spans="1:6" x14ac:dyDescent="0.25">
      <c r="A17" s="1"/>
      <c r="B17" s="1">
        <v>4221</v>
      </c>
      <c r="C17" s="1" t="s">
        <v>7</v>
      </c>
      <c r="D17" s="1" t="s">
        <v>5</v>
      </c>
      <c r="E17" s="2">
        <v>56000</v>
      </c>
      <c r="F17" s="2">
        <v>220000</v>
      </c>
    </row>
    <row r="18" spans="1:6" x14ac:dyDescent="0.25">
      <c r="A18" s="1"/>
      <c r="B18" s="1">
        <v>4221</v>
      </c>
      <c r="C18" s="1" t="s">
        <v>7</v>
      </c>
      <c r="D18" s="1" t="s">
        <v>6</v>
      </c>
      <c r="E18" s="2">
        <v>166000</v>
      </c>
      <c r="F18" s="2">
        <v>540000</v>
      </c>
    </row>
    <row r="19" spans="1:6" s="5" customFormat="1" x14ac:dyDescent="0.25">
      <c r="A19" s="9" t="s">
        <v>12</v>
      </c>
      <c r="B19" s="9"/>
      <c r="C19" s="9"/>
      <c r="D19" s="9"/>
      <c r="E19" s="4">
        <f>SUM(E12:E18)</f>
        <v>2500000</v>
      </c>
      <c r="F19" s="4">
        <f>SUM(F12:F18)</f>
        <v>8000000</v>
      </c>
    </row>
    <row r="20" spans="1:6" x14ac:dyDescent="0.25">
      <c r="A20" s="10" t="s">
        <v>10</v>
      </c>
      <c r="B20" s="10"/>
      <c r="C20" s="10"/>
      <c r="D20" s="10"/>
      <c r="E20" s="6">
        <f>E19+E11</f>
        <v>2928000</v>
      </c>
      <c r="F20" s="6">
        <f>SUM(F11+F19)</f>
        <v>8218600</v>
      </c>
    </row>
    <row r="21" spans="1:6" x14ac:dyDescent="0.25">
      <c r="A21" s="12"/>
      <c r="B21" s="12"/>
      <c r="C21" s="12"/>
      <c r="D21" s="12"/>
      <c r="E21" s="12"/>
      <c r="F21" s="2"/>
    </row>
    <row r="22" spans="1:6" x14ac:dyDescent="0.25">
      <c r="A22" s="3" t="s">
        <v>13</v>
      </c>
      <c r="B22" s="3" t="s">
        <v>8</v>
      </c>
      <c r="C22" s="13" t="s">
        <v>14</v>
      </c>
      <c r="D22" s="14"/>
      <c r="E22" s="3" t="s">
        <v>28</v>
      </c>
      <c r="F22" s="3" t="s">
        <v>28</v>
      </c>
    </row>
    <row r="23" spans="1:6" x14ac:dyDescent="0.25">
      <c r="A23" s="1">
        <v>3113</v>
      </c>
      <c r="B23" s="1">
        <v>5021</v>
      </c>
      <c r="C23" s="11" t="s">
        <v>15</v>
      </c>
      <c r="D23" s="11"/>
      <c r="E23" s="2">
        <v>150000</v>
      </c>
      <c r="F23" s="2">
        <v>150000</v>
      </c>
    </row>
    <row r="24" spans="1:6" x14ac:dyDescent="0.25">
      <c r="A24" s="1">
        <v>3113</v>
      </c>
      <c r="B24" s="1">
        <v>5137</v>
      </c>
      <c r="C24" s="11" t="s">
        <v>16</v>
      </c>
      <c r="D24" s="11"/>
      <c r="E24" s="2">
        <v>60000</v>
      </c>
      <c r="F24" s="2"/>
    </row>
    <row r="25" spans="1:6" x14ac:dyDescent="0.25">
      <c r="A25" s="1">
        <v>3113</v>
      </c>
      <c r="B25" s="1">
        <v>5139</v>
      </c>
      <c r="C25" s="11" t="s">
        <v>17</v>
      </c>
      <c r="D25" s="11"/>
      <c r="E25" s="2">
        <v>5000</v>
      </c>
      <c r="F25" s="2">
        <v>5000</v>
      </c>
    </row>
    <row r="26" spans="1:6" x14ac:dyDescent="0.25">
      <c r="A26" s="1">
        <v>3113</v>
      </c>
      <c r="B26" s="1">
        <v>5161</v>
      </c>
      <c r="C26" s="11" t="s">
        <v>23</v>
      </c>
      <c r="D26" s="11"/>
      <c r="E26" s="2">
        <v>1000</v>
      </c>
      <c r="F26" s="2">
        <v>1000</v>
      </c>
    </row>
    <row r="27" spans="1:6" x14ac:dyDescent="0.25">
      <c r="A27" s="1">
        <v>3113</v>
      </c>
      <c r="B27" s="1">
        <v>5162</v>
      </c>
      <c r="C27" s="11" t="s">
        <v>18</v>
      </c>
      <c r="D27" s="11"/>
      <c r="E27" s="2">
        <v>5000</v>
      </c>
      <c r="F27" s="2"/>
    </row>
    <row r="28" spans="1:6" x14ac:dyDescent="0.25">
      <c r="A28" s="1">
        <v>3113</v>
      </c>
      <c r="B28" s="1">
        <v>5166</v>
      </c>
      <c r="C28" s="11" t="s">
        <v>19</v>
      </c>
      <c r="D28" s="11"/>
      <c r="E28" s="2">
        <v>30000</v>
      </c>
      <c r="F28" s="2">
        <v>20000</v>
      </c>
    </row>
    <row r="29" spans="1:6" x14ac:dyDescent="0.25">
      <c r="A29" s="1">
        <v>3113</v>
      </c>
      <c r="B29" s="1">
        <v>5168</v>
      </c>
      <c r="C29" s="16" t="s">
        <v>29</v>
      </c>
      <c r="D29" s="17"/>
      <c r="E29" s="2">
        <v>30000</v>
      </c>
      <c r="F29" s="2">
        <v>30000</v>
      </c>
    </row>
    <row r="30" spans="1:6" x14ac:dyDescent="0.25">
      <c r="A30" s="1">
        <v>3113</v>
      </c>
      <c r="B30" s="1">
        <v>5169</v>
      </c>
      <c r="C30" s="11" t="s">
        <v>20</v>
      </c>
      <c r="D30" s="11"/>
      <c r="E30" s="2">
        <v>95000</v>
      </c>
      <c r="F30" s="2">
        <v>10500</v>
      </c>
    </row>
    <row r="31" spans="1:6" x14ac:dyDescent="0.25">
      <c r="A31" s="1">
        <v>3113</v>
      </c>
      <c r="B31" s="1">
        <v>5172</v>
      </c>
      <c r="C31" s="11" t="s">
        <v>21</v>
      </c>
      <c r="D31" s="11"/>
      <c r="E31" s="2">
        <v>50000</v>
      </c>
      <c r="F31" s="2"/>
    </row>
    <row r="32" spans="1:6" x14ac:dyDescent="0.25">
      <c r="A32" s="1">
        <v>6310</v>
      </c>
      <c r="B32" s="1">
        <v>5163</v>
      </c>
      <c r="C32" s="11" t="s">
        <v>22</v>
      </c>
      <c r="D32" s="11"/>
      <c r="E32" s="2">
        <v>2000</v>
      </c>
      <c r="F32" s="2">
        <v>2000</v>
      </c>
    </row>
    <row r="33" spans="1:6" s="5" customFormat="1" x14ac:dyDescent="0.25">
      <c r="A33" s="9" t="s">
        <v>27</v>
      </c>
      <c r="B33" s="9"/>
      <c r="C33" s="9"/>
      <c r="D33" s="9"/>
      <c r="E33" s="4">
        <f>SUM(E23:E32)</f>
        <v>428000</v>
      </c>
      <c r="F33" s="4">
        <f>SUM(F23:F32)</f>
        <v>218500</v>
      </c>
    </row>
    <row r="34" spans="1:6" x14ac:dyDescent="0.25">
      <c r="A34" s="1">
        <v>3113</v>
      </c>
      <c r="B34" s="1">
        <v>6121</v>
      </c>
      <c r="C34" s="11" t="s">
        <v>24</v>
      </c>
      <c r="D34" s="11"/>
      <c r="E34" s="2">
        <v>2500000</v>
      </c>
      <c r="F34" s="2">
        <v>8000000</v>
      </c>
    </row>
    <row r="35" spans="1:6" s="5" customFormat="1" x14ac:dyDescent="0.25">
      <c r="A35" s="9" t="s">
        <v>26</v>
      </c>
      <c r="B35" s="9"/>
      <c r="C35" s="9"/>
      <c r="D35" s="9"/>
      <c r="E35" s="4">
        <f>SUM(E34)</f>
        <v>2500000</v>
      </c>
      <c r="F35" s="4">
        <f>SUM(F34)</f>
        <v>8000000</v>
      </c>
    </row>
    <row r="36" spans="1:6" x14ac:dyDescent="0.25">
      <c r="A36" s="10" t="s">
        <v>25</v>
      </c>
      <c r="B36" s="10"/>
      <c r="C36" s="10"/>
      <c r="D36" s="10"/>
      <c r="E36" s="6">
        <f>E35+E33</f>
        <v>2928000</v>
      </c>
      <c r="F36" s="6">
        <f>SUM(F33+F35)</f>
        <v>8218500</v>
      </c>
    </row>
  </sheetData>
  <mergeCells count="19">
    <mergeCell ref="A21:E21"/>
    <mergeCell ref="C22:D22"/>
    <mergeCell ref="A1:E1"/>
    <mergeCell ref="A33:D33"/>
    <mergeCell ref="A19:D19"/>
    <mergeCell ref="A20:D20"/>
    <mergeCell ref="C29:D29"/>
    <mergeCell ref="A35:D35"/>
    <mergeCell ref="A36:D36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4:D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Polášková</dc:creator>
  <cp:lastModifiedBy>Marie Jílková</cp:lastModifiedBy>
  <cp:lastPrinted>2021-08-25T12:49:44Z</cp:lastPrinted>
  <dcterms:created xsi:type="dcterms:W3CDTF">2021-05-28T06:38:08Z</dcterms:created>
  <dcterms:modified xsi:type="dcterms:W3CDTF">2021-11-22T15:11:30Z</dcterms:modified>
</cp:coreProperties>
</file>